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0" windowWidth="15150" windowHeight="12015"/>
  </bookViews>
  <sheets>
    <sheet name="РНЦ " sheetId="4" r:id="rId1"/>
  </sheets>
  <definedNames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'РНЦ '!$A$1:$S$38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62913" fullPrecision="0"/>
</workbook>
</file>

<file path=xl/calcChain.xml><?xml version="1.0" encoding="utf-8"?>
<calcChain xmlns="http://schemas.openxmlformats.org/spreadsheetml/2006/main">
  <c r="I26" i="4" l="1"/>
  <c r="J26" i="4"/>
  <c r="K26" i="4"/>
  <c r="L26" i="4"/>
  <c r="M26" i="4"/>
  <c r="N26" i="4"/>
  <c r="O26" i="4"/>
  <c r="P26" i="4"/>
  <c r="Q26" i="4"/>
  <c r="R26" i="4"/>
  <c r="S26" i="4"/>
  <c r="H26" i="4"/>
  <c r="I23" i="4" l="1"/>
  <c r="J23" i="4"/>
  <c r="K23" i="4"/>
  <c r="L23" i="4"/>
  <c r="M23" i="4"/>
  <c r="N23" i="4"/>
  <c r="O23" i="4"/>
  <c r="P23" i="4"/>
  <c r="Q23" i="4"/>
  <c r="R23" i="4"/>
  <c r="S23" i="4"/>
  <c r="H22" i="4" l="1"/>
  <c r="D23" i="4" l="1"/>
  <c r="D26" i="4" s="1"/>
  <c r="H23" i="4" l="1"/>
  <c r="H28" i="4" l="1"/>
  <c r="T26" i="4"/>
  <c r="G26" i="4"/>
  <c r="F23" i="4"/>
  <c r="E23" i="4"/>
  <c r="H32" i="4" l="1"/>
  <c r="F32" i="4"/>
  <c r="E32" i="4"/>
  <c r="D32" i="4" l="1"/>
</calcChain>
</file>

<file path=xl/sharedStrings.xml><?xml version="1.0" encoding="utf-8"?>
<sst xmlns="http://schemas.openxmlformats.org/spreadsheetml/2006/main" count="62" uniqueCount="56">
  <si>
    <t>№п/п</t>
  </si>
  <si>
    <t>Наименование смет</t>
  </si>
  <si>
    <t xml:space="preserve">№ смет </t>
  </si>
  <si>
    <t>ЭММ</t>
  </si>
  <si>
    <t>ОЗП</t>
  </si>
  <si>
    <t>НР</t>
  </si>
  <si>
    <t>СП</t>
  </si>
  <si>
    <t>Оборудование поставки подрядчика</t>
  </si>
  <si>
    <t>Зимнее удорожание</t>
  </si>
  <si>
    <t>Непредвиденные работы и затраты</t>
  </si>
  <si>
    <t>Всего с НДС</t>
  </si>
  <si>
    <t>Стоимость чел. часа рабочих</t>
  </si>
  <si>
    <t>Исходные данные:</t>
  </si>
  <si>
    <t xml:space="preserve">Утверждаю: </t>
  </si>
  <si>
    <t>Лимитированные затраты:</t>
  </si>
  <si>
    <t xml:space="preserve">Временные здания </t>
  </si>
  <si>
    <t xml:space="preserve"> КВЛ без учета НДС</t>
  </si>
  <si>
    <t>Временные здания и сооружения -</t>
  </si>
  <si>
    <t xml:space="preserve">Зимнее удорожание - </t>
  </si>
  <si>
    <t>/_______/</t>
  </si>
  <si>
    <t>ИЦС (квартал, год)</t>
  </si>
  <si>
    <t>СМР + оборудование</t>
  </si>
  <si>
    <t>Стоимость  в базовых ценах (в ценах 2001 г)</t>
  </si>
  <si>
    <t>Всего</t>
  </si>
  <si>
    <t>в том числе</t>
  </si>
  <si>
    <t>Материалы поставки заказчика</t>
  </si>
  <si>
    <t>Оборудование поставкип заказчика</t>
  </si>
  <si>
    <t>Стоимость работ подрядчика в текущей цене</t>
  </si>
  <si>
    <t>Материалы</t>
  </si>
  <si>
    <t>Прочие</t>
  </si>
  <si>
    <t>Всего прочие:</t>
  </si>
  <si>
    <t>Итого начальная стоимость:</t>
  </si>
  <si>
    <t>НДС</t>
  </si>
  <si>
    <t>Оборудование поставки заказчика</t>
  </si>
  <si>
    <t xml:space="preserve">в руб. </t>
  </si>
  <si>
    <r>
      <t xml:space="preserve">                                                                                              </t>
    </r>
    <r>
      <rPr>
        <b/>
        <i/>
        <u/>
        <sz val="11"/>
        <color theme="1"/>
        <rFont val="Times New Roman"/>
        <family val="1"/>
        <charset val="204"/>
      </rPr>
      <t>Справочно:</t>
    </r>
  </si>
  <si>
    <t xml:space="preserve"> Экономист ОКС У-ИГЭС</t>
  </si>
  <si>
    <t>Всего СМР + оборудование</t>
  </si>
  <si>
    <t xml:space="preserve">Индекс на оборудование </t>
  </si>
  <si>
    <t>___________А.А. Карпачев</t>
  </si>
  <si>
    <t>Расчет начальной стоимости работ</t>
  </si>
  <si>
    <t>Н.Н. Татаринцева</t>
  </si>
  <si>
    <t>Директор  филиала ООО "ЕвроСибЭнерго-Гидрогенерация" Усть-Илимская ГЭС</t>
  </si>
  <si>
    <t>2023 год</t>
  </si>
  <si>
    <t>20%</t>
  </si>
  <si>
    <t>"______ " _____________2023 г.</t>
  </si>
  <si>
    <t>Индекс на материалы 1 кв.2023</t>
  </si>
  <si>
    <t>Выполнение электромонтажных работ (демонтаж проводов со стороны опоры №1 в пролете линейный портал 4 ячейки ОРУ-500 УИГЭС - опора №1) по объекту, взятому в аренду филиалом ООО «ЕвроСибЭнерго-Гидрогенерация» Усть-Илимская ГЭС "ОРУ 220-500 кВ. УИГ_00040406. Реконструкция. Подключение к шинам ОРУ 500 кВ Усть-Илимской ГЭС линий ВЛ 500 кВ Усть-Илимская ГЭС – Усть-Кут №2, ВЛ 500 кВ Усть-Илимская ГЭС – Усть-Кут №3 с изменением точки присоединения ВЛ 500 кВ Усть-Илимская ГЭС – Усть-Кут №1 и установкой шунтирующего реактора 500 кВ мощностью 180 МВАр"</t>
  </si>
  <si>
    <t>3 кв.2023</t>
  </si>
  <si>
    <t xml:space="preserve">Непредвиденные затраты </t>
  </si>
  <si>
    <r>
      <rPr>
        <b/>
        <sz val="11"/>
        <color theme="1"/>
        <rFont val="Times New Roman"/>
        <family val="1"/>
        <charset val="204"/>
      </rPr>
      <t xml:space="preserve">Составлена в ценах по состоянию </t>
    </r>
    <r>
      <rPr>
        <b/>
        <sz val="10"/>
        <color theme="1"/>
        <rFont val="Times New Roman"/>
        <family val="1"/>
        <charset val="204"/>
      </rPr>
      <t>на</t>
    </r>
    <r>
      <rPr>
        <u/>
        <sz val="10"/>
        <color theme="1"/>
        <rFont val="Times New Roman"/>
        <family val="1"/>
        <charset val="204"/>
      </rPr>
      <t xml:space="preserve"> 3 кв. 2023</t>
    </r>
  </si>
  <si>
    <r>
      <rPr>
        <b/>
        <sz val="10"/>
        <rFont val="Times New Roman"/>
        <family val="1"/>
        <charset val="204"/>
      </rPr>
      <t>Основание:</t>
    </r>
    <r>
      <rPr>
        <sz val="10"/>
        <rFont val="Times New Roman"/>
        <family val="1"/>
        <charset val="204"/>
      </rPr>
      <t xml:space="preserve">   Проект 3КС-2021-207 по титулу «ОРУ 220-500 кВ. УИГ_00040406. Реконструкция. Подключение к шинам ОРУ 500 кВ Усть-Илимской ГЭС линий ВЛ 500 кВ Усть-Илимская ГЭС – Усть-Кут №2, ВЛ 500 кВ Усть-Илимская ГЭС – Усть-Кут №3 с изменением точки присоединения ВЛ 500 кВ Усть-Илимская ГЭС – Усть-Кут №1 и установкой шунтирующего реактора 500 кВ мощностью 180 МВАр» 2021 г, проектная организация Филиал АО "НТЦ ФСК ЕЭС"-СибНИИЭ</t>
    </r>
  </si>
  <si>
    <t>Демонтаж проводов со стороны опоры №1 в пролете линейный портал 4 ячейки ОРУ-500 УИГЭС - опора №1</t>
  </si>
  <si>
    <t>ЛСР 02-01-01</t>
  </si>
  <si>
    <t xml:space="preserve"> Главный инженер У-ИГЭС</t>
  </si>
  <si>
    <t>С.В. Крапицкий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</si>
</sst>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4" fillId="0" borderId="0"/>
    <xf numFmtId="0" fontId="9" fillId="0" borderId="1">
      <alignment horizontal="center"/>
    </xf>
    <xf numFmtId="0" fontId="14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4" fillId="0" borderId="0"/>
    <xf numFmtId="0" fontId="9" fillId="0" borderId="0">
      <alignment horizontal="right" vertical="top" wrapText="1"/>
    </xf>
    <xf numFmtId="0" fontId="9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9" fillId="0" borderId="1">
      <alignment horizontal="center" wrapText="1"/>
    </xf>
    <xf numFmtId="0" fontId="14" fillId="0" borderId="0">
      <alignment vertical="top"/>
    </xf>
    <xf numFmtId="0" fontId="14" fillId="0" borderId="0"/>
    <xf numFmtId="0" fontId="14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4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4" fontId="19" fillId="0" borderId="0" applyFont="0" applyFill="0" applyBorder="0" applyAlignment="0" applyProtection="0"/>
    <xf numFmtId="0" fontId="26" fillId="0" borderId="0"/>
  </cellStyleXfs>
  <cellXfs count="77">
    <xf numFmtId="0" fontId="0" fillId="0" borderId="0" xfId="0"/>
    <xf numFmtId="0" fontId="0" fillId="2" borderId="0" xfId="0" applyFill="1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0" fontId="7" fillId="2" borderId="0" xfId="0" applyFont="1" applyFill="1" applyBorder="1" applyAlignment="1">
      <alignment horizontal="left"/>
    </xf>
    <xf numFmtId="0" fontId="16" fillId="2" borderId="0" xfId="0" applyFont="1" applyFill="1" applyBorder="1" applyAlignment="1"/>
    <xf numFmtId="0" fontId="16" fillId="2" borderId="0" xfId="0" applyFont="1" applyFill="1" applyBorder="1" applyAlignment="1">
      <alignment horizontal="right"/>
    </xf>
    <xf numFmtId="0" fontId="11" fillId="2" borderId="0" xfId="0" applyFont="1" applyFill="1" applyBorder="1" applyAlignment="1"/>
    <xf numFmtId="0" fontId="10" fillId="2" borderId="0" xfId="0" applyFont="1" applyFill="1" applyBorder="1" applyAlignment="1">
      <alignment vertical="justify"/>
    </xf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right" vertical="top"/>
    </xf>
    <xf numFmtId="0" fontId="8" fillId="2" borderId="0" xfId="0" applyFont="1" applyFill="1"/>
    <xf numFmtId="0" fontId="7" fillId="2" borderId="0" xfId="0" applyFont="1" applyFill="1" applyBorder="1"/>
    <xf numFmtId="0" fontId="7" fillId="2" borderId="0" xfId="0" applyFont="1" applyFill="1" applyBorder="1" applyAlignment="1"/>
    <xf numFmtId="0" fontId="12" fillId="2" borderId="0" xfId="0" applyFont="1" applyFill="1" applyAlignment="1"/>
    <xf numFmtId="0" fontId="20" fillId="2" borderId="0" xfId="0" applyFont="1" applyFill="1" applyBorder="1"/>
    <xf numFmtId="0" fontId="20" fillId="2" borderId="0" xfId="0" applyFont="1" applyFill="1" applyBorder="1" applyAlignment="1"/>
    <xf numFmtId="0" fontId="2" fillId="2" borderId="0" xfId="0" applyFont="1" applyFill="1"/>
    <xf numFmtId="10" fontId="7" fillId="2" borderId="0" xfId="0" applyNumberFormat="1" applyFont="1" applyFill="1" applyBorder="1" applyAlignment="1">
      <alignment horizontal="right"/>
    </xf>
    <xf numFmtId="0" fontId="24" fillId="2" borderId="0" xfId="0" applyFont="1" applyFill="1" applyBorder="1"/>
    <xf numFmtId="0" fontId="25" fillId="2" borderId="0" xfId="0" applyFont="1" applyFill="1" applyBorder="1"/>
    <xf numFmtId="9" fontId="7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0" fontId="1" fillId="2" borderId="0" xfId="0" applyFont="1" applyFill="1" applyBorder="1"/>
    <xf numFmtId="0" fontId="15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/>
    <xf numFmtId="4" fontId="1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0" fontId="0" fillId="2" borderId="0" xfId="0" applyFont="1" applyFill="1"/>
    <xf numFmtId="164" fontId="1" fillId="2" borderId="0" xfId="26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3" fontId="6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/>
    <xf numFmtId="0" fontId="9" fillId="2" borderId="0" xfId="0" applyFont="1" applyFill="1" applyBorder="1" applyAlignment="1">
      <alignment horizontal="left"/>
    </xf>
    <xf numFmtId="3" fontId="1" fillId="2" borderId="0" xfId="0" applyNumberFormat="1" applyFont="1" applyFill="1" applyAlignment="1">
      <alignment horizontal="center" wrapText="1"/>
    </xf>
    <xf numFmtId="0" fontId="13" fillId="2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3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3" fontId="1" fillId="2" borderId="0" xfId="0" applyNumberFormat="1" applyFont="1" applyFill="1" applyAlignment="1">
      <alignment horizontal="center" vertical="distributed" wrapText="1"/>
    </xf>
    <xf numFmtId="0" fontId="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14" fontId="1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2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15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/>
    </xf>
    <xf numFmtId="10" fontId="20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3" fontId="1" fillId="2" borderId="0" xfId="0" applyNumberFormat="1" applyFont="1" applyFill="1" applyAlignment="1">
      <alignment horizontal="center" vertical="distributed" wrapText="1"/>
    </xf>
    <xf numFmtId="0" fontId="1" fillId="2" borderId="1" xfId="0" applyFont="1" applyFill="1" applyBorder="1" applyAlignment="1">
      <alignment horizontal="right"/>
    </xf>
    <xf numFmtId="0" fontId="2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28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27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W109"/>
  <sheetViews>
    <sheetView showZeros="0" tabSelected="1" view="pageBreakPreview" topLeftCell="A5" zoomScale="70" zoomScaleNormal="70" zoomScaleSheetLayoutView="70" workbookViewId="0">
      <selection activeCell="H34" sqref="H34"/>
    </sheetView>
  </sheetViews>
  <sheetFormatPr defaultRowHeight="15" outlineLevelRow="1" outlineLevelCol="1" x14ac:dyDescent="0.25"/>
  <cols>
    <col min="1" max="1" width="6" style="1" customWidth="1"/>
    <col min="2" max="2" width="45.28515625" style="1" customWidth="1"/>
    <col min="3" max="3" width="17.42578125" style="1" customWidth="1"/>
    <col min="4" max="4" width="12.42578125" style="1" customWidth="1"/>
    <col min="5" max="5" width="11.5703125" style="1" customWidth="1"/>
    <col min="6" max="6" width="12.140625" style="1" customWidth="1"/>
    <col min="7" max="7" width="14" style="1" customWidth="1"/>
    <col min="8" max="8" width="15.7109375" style="1" customWidth="1"/>
    <col min="9" max="9" width="12.140625" style="1" customWidth="1" outlineLevel="1"/>
    <col min="10" max="10" width="11.7109375" style="1" customWidth="1" outlineLevel="1"/>
    <col min="11" max="11" width="12.28515625" style="1" customWidth="1"/>
    <col min="12" max="12" width="11.7109375" style="1" customWidth="1" outlineLevel="1"/>
    <col min="13" max="13" width="12.140625" style="1" customWidth="1" outlineLevel="1"/>
    <col min="14" max="14" width="8.140625" style="1" customWidth="1" outlineLevel="1"/>
    <col min="15" max="15" width="9.7109375" style="1" customWidth="1" outlineLevel="1"/>
    <col min="16" max="16" width="14.28515625" style="1" customWidth="1"/>
    <col min="17" max="17" width="11.28515625" style="1" hidden="1" customWidth="1"/>
    <col min="18" max="18" width="8.85546875" style="1" hidden="1" customWidth="1"/>
    <col min="19" max="19" width="11.28515625" style="1" customWidth="1"/>
    <col min="20" max="20" width="25.140625" style="1" customWidth="1"/>
    <col min="21" max="23" width="9.28515625" style="1"/>
    <col min="24" max="16384" width="9.140625" style="1"/>
  </cols>
  <sheetData>
    <row r="1" spans="1:19" x14ac:dyDescent="0.25">
      <c r="L1" s="6"/>
      <c r="M1" s="6"/>
      <c r="N1" s="6"/>
      <c r="O1" s="6"/>
      <c r="P1" s="6"/>
      <c r="Q1" s="6"/>
      <c r="S1" s="7" t="s">
        <v>13</v>
      </c>
    </row>
    <row r="2" spans="1:19" ht="38.25" customHeight="1" x14ac:dyDescent="0.25">
      <c r="I2" s="8"/>
      <c r="J2" s="8"/>
      <c r="K2" s="8"/>
      <c r="L2" s="8"/>
      <c r="M2" s="8"/>
      <c r="N2" s="68" t="s">
        <v>42</v>
      </c>
      <c r="O2" s="68"/>
      <c r="P2" s="68"/>
      <c r="Q2" s="68"/>
      <c r="R2" s="68"/>
      <c r="S2" s="68"/>
    </row>
    <row r="3" spans="1:19" ht="15" customHeight="1" x14ac:dyDescent="0.3">
      <c r="A3" s="73"/>
      <c r="B3" s="73"/>
      <c r="C3" s="73"/>
      <c r="D3" s="73"/>
      <c r="E3" s="73"/>
      <c r="F3" s="73"/>
      <c r="G3" s="73"/>
      <c r="H3" s="73"/>
      <c r="I3" s="73"/>
      <c r="M3" s="9"/>
      <c r="N3" s="9"/>
      <c r="O3" s="9"/>
      <c r="Q3" s="9"/>
      <c r="S3" s="10" t="s">
        <v>39</v>
      </c>
    </row>
    <row r="4" spans="1:19" ht="18.600000000000001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11"/>
      <c r="K4" s="11"/>
      <c r="L4" s="11"/>
      <c r="M4" s="11"/>
      <c r="N4" s="11"/>
      <c r="O4" s="11"/>
      <c r="P4" s="11"/>
      <c r="Q4" s="11"/>
      <c r="R4" s="12"/>
      <c r="S4" s="13" t="s">
        <v>45</v>
      </c>
    </row>
    <row r="5" spans="1:19" ht="18.600000000000001" customHeight="1" x14ac:dyDescent="0.25">
      <c r="A5" s="76" t="s">
        <v>40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</row>
    <row r="6" spans="1:19" ht="51" customHeight="1" x14ac:dyDescent="0.25">
      <c r="A6" s="76" t="s">
        <v>47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19" x14ac:dyDescent="0.25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ht="33" customHeight="1" x14ac:dyDescent="0.25">
      <c r="A8" s="74" t="s">
        <v>51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</row>
    <row r="9" spans="1:19" ht="15" customHeight="1" x14ac:dyDescent="0.3">
      <c r="A9" s="14" t="s">
        <v>12</v>
      </c>
      <c r="B9" s="15"/>
      <c r="C9" s="16"/>
      <c r="D9" s="16"/>
      <c r="E9" s="16"/>
      <c r="F9" s="16"/>
      <c r="G9" s="16"/>
      <c r="H9" s="17"/>
      <c r="I9" s="17"/>
      <c r="J9" s="17"/>
      <c r="K9" s="17"/>
    </row>
    <row r="10" spans="1:19" ht="16.5" customHeight="1" x14ac:dyDescent="0.25">
      <c r="A10" s="18" t="s">
        <v>11</v>
      </c>
      <c r="B10" s="18"/>
      <c r="C10" s="19" t="s">
        <v>48</v>
      </c>
      <c r="D10" s="19"/>
      <c r="E10" s="52"/>
      <c r="F10" s="52"/>
      <c r="G10" s="52"/>
      <c r="H10" s="20"/>
    </row>
    <row r="11" spans="1:19" ht="15.75" customHeight="1" x14ac:dyDescent="0.25">
      <c r="A11" s="18" t="s">
        <v>20</v>
      </c>
      <c r="B11" s="18"/>
      <c r="C11" s="66"/>
      <c r="D11" s="66"/>
      <c r="E11" s="52"/>
      <c r="F11" s="52"/>
      <c r="G11" s="52"/>
      <c r="H11" s="14" t="s">
        <v>14</v>
      </c>
    </row>
    <row r="12" spans="1:19" ht="18" customHeight="1" x14ac:dyDescent="0.25">
      <c r="A12" s="18" t="s">
        <v>46</v>
      </c>
      <c r="B12" s="18"/>
      <c r="C12" s="66"/>
      <c r="D12" s="66"/>
      <c r="E12" s="52"/>
      <c r="F12" s="52"/>
      <c r="G12" s="52"/>
      <c r="H12" s="18" t="s">
        <v>17</v>
      </c>
      <c r="I12" s="14"/>
      <c r="J12" s="14"/>
      <c r="M12" s="14"/>
      <c r="N12" s="15"/>
      <c r="O12" s="15"/>
    </row>
    <row r="13" spans="1:19" ht="16.899999999999999" customHeight="1" x14ac:dyDescent="0.25">
      <c r="A13" s="18" t="s">
        <v>38</v>
      </c>
      <c r="B13" s="18"/>
      <c r="C13" s="66"/>
      <c r="D13" s="66"/>
      <c r="E13" s="5"/>
      <c r="F13" s="5"/>
      <c r="G13" s="5"/>
      <c r="H13" s="18" t="s">
        <v>18</v>
      </c>
      <c r="I13" s="15"/>
      <c r="J13" s="15"/>
      <c r="K13" s="15"/>
      <c r="L13" s="21"/>
      <c r="M13" s="21"/>
      <c r="N13" s="21"/>
      <c r="O13" s="21"/>
      <c r="P13" s="21"/>
      <c r="Q13" s="21">
        <v>0</v>
      </c>
    </row>
    <row r="14" spans="1:19" ht="17.25" customHeight="1" x14ac:dyDescent="0.25">
      <c r="B14" s="15"/>
      <c r="C14" s="67"/>
      <c r="D14" s="66"/>
      <c r="E14" s="52"/>
      <c r="F14" s="52"/>
      <c r="G14" s="52"/>
      <c r="H14" s="22" t="s">
        <v>49</v>
      </c>
      <c r="I14" s="23"/>
      <c r="J14" s="15"/>
      <c r="K14" s="15"/>
      <c r="L14" s="24"/>
      <c r="M14" s="24"/>
      <c r="N14" s="24"/>
      <c r="O14" s="24"/>
      <c r="P14" s="24"/>
      <c r="Q14" s="24">
        <v>0</v>
      </c>
    </row>
    <row r="15" spans="1:19" ht="18" customHeight="1" x14ac:dyDescent="0.25">
      <c r="A15" s="25" t="s">
        <v>50</v>
      </c>
      <c r="B15" s="26"/>
      <c r="C15" s="26"/>
      <c r="D15" s="27"/>
      <c r="E15" s="27"/>
      <c r="F15" s="27"/>
      <c r="G15" s="27"/>
      <c r="H15" s="28"/>
      <c r="I15" s="29"/>
      <c r="J15" s="29"/>
      <c r="K15" s="29"/>
      <c r="M15" s="15"/>
      <c r="N15" s="63"/>
      <c r="O15" s="63"/>
      <c r="P15" s="64" t="s">
        <v>34</v>
      </c>
      <c r="Q15" s="64"/>
    </row>
    <row r="16" spans="1:19" ht="28.5" customHeight="1" x14ac:dyDescent="0.25">
      <c r="A16" s="65" t="s">
        <v>0</v>
      </c>
      <c r="B16" s="65" t="s">
        <v>1</v>
      </c>
      <c r="C16" s="65" t="s">
        <v>2</v>
      </c>
      <c r="D16" s="65" t="s">
        <v>22</v>
      </c>
      <c r="E16" s="65"/>
      <c r="F16" s="65"/>
      <c r="G16" s="65"/>
      <c r="H16" s="65" t="s">
        <v>27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</row>
    <row r="17" spans="1:23" ht="19.149999999999999" customHeight="1" x14ac:dyDescent="0.25">
      <c r="A17" s="65"/>
      <c r="B17" s="65"/>
      <c r="C17" s="65"/>
      <c r="D17" s="65" t="s">
        <v>23</v>
      </c>
      <c r="E17" s="65" t="s">
        <v>24</v>
      </c>
      <c r="F17" s="65"/>
      <c r="G17" s="65"/>
      <c r="H17" s="65" t="s">
        <v>23</v>
      </c>
      <c r="I17" s="65" t="s">
        <v>24</v>
      </c>
      <c r="J17" s="65"/>
      <c r="K17" s="65"/>
      <c r="L17" s="65"/>
      <c r="M17" s="65"/>
      <c r="N17" s="65"/>
      <c r="O17" s="65"/>
      <c r="P17" s="65"/>
      <c r="Q17" s="65"/>
      <c r="R17" s="65"/>
      <c r="S17" s="65"/>
    </row>
    <row r="18" spans="1:23" ht="75" customHeight="1" x14ac:dyDescent="0.25">
      <c r="A18" s="65"/>
      <c r="B18" s="65"/>
      <c r="C18" s="65"/>
      <c r="D18" s="65"/>
      <c r="E18" s="50" t="s">
        <v>25</v>
      </c>
      <c r="F18" s="50" t="s">
        <v>26</v>
      </c>
      <c r="G18" s="50" t="s">
        <v>7</v>
      </c>
      <c r="H18" s="65"/>
      <c r="I18" s="50" t="s">
        <v>4</v>
      </c>
      <c r="J18" s="50" t="s">
        <v>3</v>
      </c>
      <c r="K18" s="50" t="s">
        <v>28</v>
      </c>
      <c r="L18" s="50" t="s">
        <v>5</v>
      </c>
      <c r="M18" s="50" t="s">
        <v>6</v>
      </c>
      <c r="N18" s="50" t="s">
        <v>15</v>
      </c>
      <c r="O18" s="50" t="s">
        <v>8</v>
      </c>
      <c r="P18" s="43" t="s">
        <v>7</v>
      </c>
      <c r="Q18" s="50" t="s">
        <v>9</v>
      </c>
      <c r="R18" s="43"/>
      <c r="S18" s="44" t="s">
        <v>9</v>
      </c>
      <c r="T18" s="4"/>
      <c r="U18" s="4"/>
      <c r="V18" s="4"/>
      <c r="W18" s="4"/>
    </row>
    <row r="19" spans="1:23" ht="17.25" customHeight="1" x14ac:dyDescent="0.25">
      <c r="A19" s="50">
        <v>1</v>
      </c>
      <c r="B19" s="50">
        <v>2</v>
      </c>
      <c r="C19" s="50">
        <v>3</v>
      </c>
      <c r="D19" s="50">
        <v>4</v>
      </c>
      <c r="E19" s="50">
        <v>5</v>
      </c>
      <c r="F19" s="50">
        <v>6</v>
      </c>
      <c r="G19" s="50">
        <v>7</v>
      </c>
      <c r="H19" s="50">
        <v>8</v>
      </c>
      <c r="I19" s="50">
        <v>6</v>
      </c>
      <c r="J19" s="50">
        <v>7</v>
      </c>
      <c r="K19" s="50">
        <v>9</v>
      </c>
      <c r="L19" s="50">
        <v>10</v>
      </c>
      <c r="M19" s="50">
        <v>11</v>
      </c>
      <c r="N19" s="50">
        <v>12</v>
      </c>
      <c r="O19" s="50">
        <v>13</v>
      </c>
      <c r="P19" s="50">
        <v>10</v>
      </c>
      <c r="Q19" s="50">
        <v>16</v>
      </c>
      <c r="R19" s="50">
        <v>17</v>
      </c>
      <c r="S19" s="35">
        <v>11</v>
      </c>
      <c r="T19" s="4"/>
      <c r="U19" s="4"/>
      <c r="V19" s="4"/>
      <c r="W19" s="4"/>
    </row>
    <row r="20" spans="1:23" ht="15" customHeight="1" x14ac:dyDescent="0.25">
      <c r="A20" s="61" t="s">
        <v>43</v>
      </c>
      <c r="B20" s="61"/>
      <c r="C20" s="61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42"/>
      <c r="Q20" s="42"/>
      <c r="R20" s="42"/>
      <c r="S20" s="2"/>
      <c r="T20" s="4"/>
      <c r="U20" s="4"/>
      <c r="V20" s="4"/>
      <c r="W20" s="4"/>
    </row>
    <row r="21" spans="1:23" ht="15" customHeight="1" x14ac:dyDescent="0.25">
      <c r="A21" s="61" t="s">
        <v>21</v>
      </c>
      <c r="B21" s="61"/>
      <c r="C21" s="61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42"/>
      <c r="Q21" s="42"/>
      <c r="R21" s="42"/>
      <c r="S21" s="2"/>
      <c r="T21" s="4"/>
      <c r="U21" s="4"/>
      <c r="V21" s="4"/>
      <c r="W21" s="4"/>
    </row>
    <row r="22" spans="1:23" s="60" customFormat="1" ht="50.25" customHeight="1" outlineLevel="1" x14ac:dyDescent="0.25">
      <c r="A22" s="53">
        <v>1</v>
      </c>
      <c r="B22" s="54" t="s">
        <v>52</v>
      </c>
      <c r="C22" s="55" t="s">
        <v>53</v>
      </c>
      <c r="D22" s="56">
        <v>8114</v>
      </c>
      <c r="E22" s="56"/>
      <c r="F22" s="56"/>
      <c r="G22" s="56"/>
      <c r="H22" s="56">
        <f>I22+J22+K22+L22+M22+N22+P22+S22</f>
        <v>173219</v>
      </c>
      <c r="I22" s="56">
        <v>48244</v>
      </c>
      <c r="J22" s="56">
        <v>52902</v>
      </c>
      <c r="K22" s="56">
        <v>190</v>
      </c>
      <c r="L22" s="56">
        <v>47279</v>
      </c>
      <c r="M22" s="56">
        <v>24604</v>
      </c>
      <c r="N22" s="56"/>
      <c r="O22" s="56"/>
      <c r="P22" s="56"/>
      <c r="Q22" s="56"/>
      <c r="R22" s="57"/>
      <c r="S22" s="56"/>
      <c r="T22" s="58"/>
      <c r="U22" s="59"/>
      <c r="V22" s="59"/>
      <c r="W22" s="59"/>
    </row>
    <row r="23" spans="1:23" ht="21" customHeight="1" x14ac:dyDescent="0.25">
      <c r="A23" s="62" t="s">
        <v>37</v>
      </c>
      <c r="B23" s="62"/>
      <c r="C23" s="62"/>
      <c r="D23" s="31">
        <f>SUM(D22:D22)</f>
        <v>8114</v>
      </c>
      <c r="E23" s="31">
        <f>E22</f>
        <v>0</v>
      </c>
      <c r="F23" s="31">
        <f>F22</f>
        <v>0</v>
      </c>
      <c r="G23" s="31"/>
      <c r="H23" s="31">
        <f>SUM(H22:H22)</f>
        <v>173219</v>
      </c>
      <c r="I23" s="31">
        <f>SUM(I22:I22)</f>
        <v>48244</v>
      </c>
      <c r="J23" s="31">
        <f>SUM(J22:J22)</f>
        <v>52902</v>
      </c>
      <c r="K23" s="31">
        <f>SUM(K22:K22)</f>
        <v>190</v>
      </c>
      <c r="L23" s="31">
        <f>SUM(L22:L22)</f>
        <v>47279</v>
      </c>
      <c r="M23" s="31">
        <f>SUM(M22:M22)</f>
        <v>24604</v>
      </c>
      <c r="N23" s="31">
        <f>SUM(N22:N22)</f>
        <v>0</v>
      </c>
      <c r="O23" s="31">
        <f>SUM(O22:O22)</f>
        <v>0</v>
      </c>
      <c r="P23" s="31">
        <f>SUM(P22:P22)</f>
        <v>0</v>
      </c>
      <c r="Q23" s="31">
        <f>SUM(Q22:Q22)</f>
        <v>0</v>
      </c>
      <c r="R23" s="31">
        <f>SUM(R22:R22)</f>
        <v>0</v>
      </c>
      <c r="S23" s="31">
        <f>SUM(S22:S22)</f>
        <v>0</v>
      </c>
      <c r="T23" s="32"/>
      <c r="U23" s="4"/>
      <c r="V23" s="4"/>
      <c r="W23" s="4"/>
    </row>
    <row r="24" spans="1:23" x14ac:dyDescent="0.25">
      <c r="A24" s="61" t="s">
        <v>29</v>
      </c>
      <c r="B24" s="61"/>
      <c r="C24" s="61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2"/>
      <c r="O24" s="2"/>
      <c r="P24" s="2"/>
      <c r="Q24" s="2"/>
      <c r="R24" s="2"/>
      <c r="S24" s="2"/>
      <c r="T24" s="3"/>
      <c r="U24" s="4"/>
      <c r="V24" s="4"/>
      <c r="W24" s="4"/>
    </row>
    <row r="25" spans="1:23" s="33" customFormat="1" ht="18" customHeight="1" outlineLevel="1" x14ac:dyDescent="0.25">
      <c r="A25" s="62" t="s">
        <v>30</v>
      </c>
      <c r="B25" s="62"/>
      <c r="C25" s="6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"/>
      <c r="U25" s="4"/>
      <c r="V25" s="4"/>
      <c r="W25" s="4"/>
    </row>
    <row r="26" spans="1:23" ht="22.5" customHeight="1" x14ac:dyDescent="0.25">
      <c r="A26" s="72" t="s">
        <v>31</v>
      </c>
      <c r="B26" s="72"/>
      <c r="C26" s="72"/>
      <c r="D26" s="31">
        <f>D23</f>
        <v>8114</v>
      </c>
      <c r="E26" s="31"/>
      <c r="F26" s="31"/>
      <c r="G26" s="31">
        <f>G23+G25</f>
        <v>0</v>
      </c>
      <c r="H26" s="31">
        <f>H23</f>
        <v>173219</v>
      </c>
      <c r="I26" s="31">
        <f t="shared" ref="I26:S26" si="0">I23</f>
        <v>48244</v>
      </c>
      <c r="J26" s="31">
        <f t="shared" si="0"/>
        <v>52902</v>
      </c>
      <c r="K26" s="31">
        <f t="shared" si="0"/>
        <v>190</v>
      </c>
      <c r="L26" s="31">
        <f t="shared" si="0"/>
        <v>47279</v>
      </c>
      <c r="M26" s="31">
        <f t="shared" si="0"/>
        <v>24604</v>
      </c>
      <c r="N26" s="31">
        <f t="shared" si="0"/>
        <v>0</v>
      </c>
      <c r="O26" s="31">
        <f t="shared" si="0"/>
        <v>0</v>
      </c>
      <c r="P26" s="31">
        <f t="shared" si="0"/>
        <v>0</v>
      </c>
      <c r="Q26" s="31">
        <f t="shared" si="0"/>
        <v>0</v>
      </c>
      <c r="R26" s="31">
        <f t="shared" si="0"/>
        <v>0</v>
      </c>
      <c r="S26" s="31">
        <f t="shared" si="0"/>
        <v>0</v>
      </c>
      <c r="T26" s="34">
        <f>H26-S26</f>
        <v>173219</v>
      </c>
      <c r="U26" s="4"/>
      <c r="V26" s="4"/>
      <c r="W26" s="4"/>
    </row>
    <row r="27" spans="1:23" x14ac:dyDescent="0.25">
      <c r="A27" s="46"/>
      <c r="B27" s="35" t="s">
        <v>32</v>
      </c>
      <c r="C27" s="2"/>
      <c r="D27" s="2"/>
      <c r="E27" s="2"/>
      <c r="F27" s="2"/>
      <c r="G27" s="2"/>
      <c r="H27" s="45" t="s">
        <v>44</v>
      </c>
      <c r="I27" s="2"/>
      <c r="J27" s="2"/>
      <c r="K27" s="2"/>
      <c r="L27" s="2"/>
      <c r="M27" s="2"/>
      <c r="N27" s="2"/>
      <c r="O27" s="2"/>
      <c r="P27" s="2"/>
      <c r="Q27" s="2"/>
      <c r="R27" s="30"/>
      <c r="S27" s="2"/>
      <c r="T27" s="3"/>
      <c r="U27" s="4"/>
      <c r="V27" s="4"/>
      <c r="W27" s="4"/>
    </row>
    <row r="28" spans="1:23" x14ac:dyDescent="0.25">
      <c r="A28" s="46"/>
      <c r="B28" s="35" t="s">
        <v>10</v>
      </c>
      <c r="C28" s="2"/>
      <c r="D28" s="2"/>
      <c r="E28" s="2"/>
      <c r="F28" s="2"/>
      <c r="G28" s="2"/>
      <c r="H28" s="30">
        <f>H26*1.2</f>
        <v>207862.8</v>
      </c>
      <c r="I28" s="2"/>
      <c r="J28" s="2"/>
      <c r="K28" s="2"/>
      <c r="L28" s="2"/>
      <c r="M28" s="2"/>
      <c r="N28" s="2"/>
      <c r="O28" s="2"/>
      <c r="P28" s="2"/>
      <c r="Q28" s="2"/>
      <c r="R28" s="30"/>
      <c r="S28" s="2"/>
      <c r="T28" s="3"/>
      <c r="U28" s="4"/>
      <c r="V28" s="4"/>
      <c r="W28" s="4"/>
    </row>
    <row r="29" spans="1:23" x14ac:dyDescent="0.25">
      <c r="A29" s="71" t="s">
        <v>35</v>
      </c>
      <c r="B29" s="71"/>
      <c r="C29" s="71"/>
      <c r="D29" s="71"/>
      <c r="E29" s="71"/>
      <c r="F29" s="71"/>
      <c r="G29" s="71"/>
      <c r="H29" s="30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3"/>
      <c r="U29" s="4"/>
      <c r="V29" s="4"/>
      <c r="W29" s="4"/>
    </row>
    <row r="30" spans="1:23" x14ac:dyDescent="0.25">
      <c r="A30" s="70" t="s">
        <v>25</v>
      </c>
      <c r="B30" s="70"/>
      <c r="C30" s="70"/>
      <c r="D30" s="70"/>
      <c r="E30" s="70"/>
      <c r="F30" s="70"/>
      <c r="G30" s="36"/>
      <c r="H30" s="47"/>
      <c r="I30" s="37"/>
      <c r="J30" s="37"/>
      <c r="K30" s="37"/>
      <c r="L30" s="37"/>
      <c r="M30" s="37"/>
      <c r="N30" s="37"/>
      <c r="O30" s="37"/>
      <c r="P30" s="37"/>
      <c r="Q30" s="37"/>
      <c r="R30" s="30"/>
      <c r="S30" s="2"/>
      <c r="T30" s="3"/>
      <c r="U30" s="4"/>
      <c r="V30" s="4"/>
      <c r="W30" s="4"/>
    </row>
    <row r="31" spans="1:23" x14ac:dyDescent="0.25">
      <c r="A31" s="70" t="s">
        <v>33</v>
      </c>
      <c r="B31" s="70"/>
      <c r="C31" s="70"/>
      <c r="D31" s="70"/>
      <c r="E31" s="70"/>
      <c r="F31" s="70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0"/>
      <c r="S31" s="2"/>
      <c r="T31" s="3"/>
      <c r="U31" s="4"/>
      <c r="V31" s="4"/>
      <c r="W31" s="4"/>
    </row>
    <row r="32" spans="1:23" x14ac:dyDescent="0.25">
      <c r="A32" s="46"/>
      <c r="B32" s="48" t="s">
        <v>16</v>
      </c>
      <c r="C32" s="37"/>
      <c r="D32" s="37">
        <f>D26</f>
        <v>8114</v>
      </c>
      <c r="E32" s="37">
        <f>E26</f>
        <v>0</v>
      </c>
      <c r="F32" s="37">
        <f>F26</f>
        <v>0</v>
      </c>
      <c r="G32" s="37"/>
      <c r="H32" s="37">
        <f>H26+H30+H31</f>
        <v>173219</v>
      </c>
      <c r="I32" s="37"/>
      <c r="J32" s="37"/>
      <c r="K32" s="37"/>
      <c r="L32" s="37"/>
      <c r="M32" s="37"/>
      <c r="N32" s="37"/>
      <c r="O32" s="37"/>
      <c r="P32" s="37"/>
      <c r="Q32" s="37"/>
      <c r="R32" s="30"/>
      <c r="S32" s="2"/>
      <c r="T32" s="3"/>
      <c r="U32" s="4"/>
      <c r="V32" s="4"/>
      <c r="W32" s="4"/>
    </row>
    <row r="33" spans="1:23" ht="3.75" customHeight="1" x14ac:dyDescent="0.25">
      <c r="A33" s="4"/>
      <c r="B33" s="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4"/>
      <c r="V33" s="4"/>
      <c r="W33" s="4"/>
    </row>
    <row r="34" spans="1:23" x14ac:dyDescent="0.25">
      <c r="A34" s="4"/>
      <c r="B34" s="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4"/>
      <c r="V34" s="4"/>
      <c r="W34" s="4"/>
    </row>
    <row r="35" spans="1:23" x14ac:dyDescent="0.25">
      <c r="A35" s="4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4"/>
      <c r="V35" s="4"/>
      <c r="W35" s="4"/>
    </row>
    <row r="36" spans="1:23" x14ac:dyDescent="0.25">
      <c r="A36" s="4"/>
      <c r="B36" s="38" t="s">
        <v>54</v>
      </c>
      <c r="C36" s="3" t="s">
        <v>19</v>
      </c>
      <c r="D36" s="69" t="s">
        <v>55</v>
      </c>
      <c r="E36" s="69"/>
      <c r="F36" s="49"/>
      <c r="G36" s="49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4"/>
      <c r="V36" s="4"/>
      <c r="W36" s="4"/>
    </row>
    <row r="37" spans="1:23" x14ac:dyDescent="0.25">
      <c r="A37" s="4"/>
      <c r="B37" s="38"/>
      <c r="C37" s="3"/>
      <c r="D37" s="49"/>
      <c r="E37" s="49"/>
      <c r="F37" s="49"/>
      <c r="G37" s="49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4"/>
      <c r="V37" s="4"/>
      <c r="W37" s="4"/>
    </row>
    <row r="38" spans="1:23" x14ac:dyDescent="0.25">
      <c r="A38" s="4"/>
      <c r="B38" s="38" t="s">
        <v>36</v>
      </c>
      <c r="C38" s="3" t="s">
        <v>19</v>
      </c>
      <c r="D38" s="69" t="s">
        <v>41</v>
      </c>
      <c r="E38" s="69"/>
      <c r="F38" s="49"/>
      <c r="G38" s="49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4"/>
      <c r="V38" s="4"/>
      <c r="W38" s="4"/>
    </row>
    <row r="39" spans="1:23" ht="17.25" customHeight="1" x14ac:dyDescent="0.25">
      <c r="A39" s="4"/>
      <c r="B39" s="39"/>
      <c r="C39" s="3"/>
      <c r="D39" s="40"/>
      <c r="E39" s="40"/>
      <c r="F39" s="40"/>
      <c r="G39" s="40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4"/>
      <c r="V39" s="4"/>
      <c r="W39" s="4"/>
    </row>
    <row r="40" spans="1:23" x14ac:dyDescent="0.25">
      <c r="A40" s="4"/>
      <c r="B40" s="41"/>
      <c r="C40" s="40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4"/>
      <c r="V40" s="4"/>
      <c r="W40" s="4"/>
    </row>
    <row r="41" spans="1:23" x14ac:dyDescent="0.25">
      <c r="A41" s="4"/>
      <c r="B41" s="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4"/>
      <c r="V41" s="4"/>
      <c r="W41" s="4"/>
    </row>
    <row r="42" spans="1:23" x14ac:dyDescent="0.25">
      <c r="A42" s="4"/>
      <c r="B42" s="4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4"/>
      <c r="V42" s="4"/>
      <c r="W42" s="4"/>
    </row>
    <row r="43" spans="1:23" x14ac:dyDescent="0.25">
      <c r="A43" s="4"/>
      <c r="B43" s="4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4"/>
      <c r="V43" s="4"/>
      <c r="W43" s="4"/>
    </row>
    <row r="44" spans="1:23" x14ac:dyDescent="0.25">
      <c r="A44" s="4"/>
      <c r="B44" s="4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4"/>
      <c r="V44" s="4"/>
      <c r="W44" s="4"/>
    </row>
    <row r="45" spans="1:23" x14ac:dyDescent="0.25">
      <c r="A45" s="4"/>
      <c r="B45" s="4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4"/>
      <c r="V45" s="4"/>
      <c r="W45" s="4"/>
    </row>
    <row r="46" spans="1:23" x14ac:dyDescent="0.25">
      <c r="A46" s="4"/>
      <c r="B46" s="4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4"/>
      <c r="V46" s="4"/>
      <c r="W46" s="4"/>
    </row>
    <row r="47" spans="1:23" x14ac:dyDescent="0.25">
      <c r="A47" s="4"/>
      <c r="B47" s="4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4"/>
      <c r="V47" s="4"/>
      <c r="W47" s="4"/>
    </row>
    <row r="48" spans="1:23" x14ac:dyDescent="0.25">
      <c r="A48" s="4"/>
      <c r="B48" s="4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4"/>
      <c r="V48" s="4"/>
      <c r="W48" s="4"/>
    </row>
    <row r="49" spans="1:23" x14ac:dyDescent="0.25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4"/>
      <c r="V49" s="4"/>
      <c r="W49" s="4"/>
    </row>
    <row r="50" spans="1:23" x14ac:dyDescent="0.25">
      <c r="A50" s="4"/>
      <c r="B50" s="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4"/>
      <c r="V50" s="4"/>
      <c r="W50" s="4"/>
    </row>
    <row r="51" spans="1:23" x14ac:dyDescent="0.25">
      <c r="A51" s="4"/>
      <c r="B51" s="4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4"/>
      <c r="V51" s="4"/>
      <c r="W51" s="4"/>
    </row>
    <row r="52" spans="1:23" x14ac:dyDescent="0.25">
      <c r="A52" s="4"/>
      <c r="B52" s="4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4"/>
      <c r="V52" s="4"/>
      <c r="W52" s="4"/>
    </row>
    <row r="53" spans="1:23" x14ac:dyDescent="0.25">
      <c r="A53" s="4"/>
      <c r="B53" s="4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4"/>
      <c r="V53" s="4"/>
      <c r="W53" s="4"/>
    </row>
    <row r="54" spans="1:23" x14ac:dyDescent="0.25">
      <c r="A54" s="4"/>
      <c r="B54" s="4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4"/>
      <c r="V54" s="4"/>
      <c r="W54" s="4"/>
    </row>
    <row r="55" spans="1:23" x14ac:dyDescent="0.25">
      <c r="A55" s="4"/>
      <c r="B55" s="4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4"/>
      <c r="V55" s="4"/>
      <c r="W55" s="4"/>
    </row>
    <row r="56" spans="1:23" x14ac:dyDescent="0.25">
      <c r="A56" s="4"/>
      <c r="B56" s="4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4"/>
      <c r="V56" s="4"/>
      <c r="W56" s="4"/>
    </row>
    <row r="57" spans="1:23" x14ac:dyDescent="0.25">
      <c r="A57" s="4"/>
      <c r="B57" s="4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4"/>
      <c r="V57" s="4"/>
      <c r="W57" s="4"/>
    </row>
    <row r="58" spans="1:23" x14ac:dyDescent="0.25">
      <c r="A58" s="4"/>
      <c r="B58" s="4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4"/>
      <c r="V58" s="4"/>
      <c r="W58" s="4"/>
    </row>
    <row r="59" spans="1:23" x14ac:dyDescent="0.25">
      <c r="A59" s="4"/>
      <c r="B59" s="4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4"/>
      <c r="V59" s="4"/>
      <c r="W59" s="4"/>
    </row>
    <row r="60" spans="1:23" x14ac:dyDescent="0.25">
      <c r="A60" s="4"/>
      <c r="B60" s="4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4"/>
      <c r="V60" s="4"/>
      <c r="W60" s="4"/>
    </row>
    <row r="61" spans="1:23" x14ac:dyDescent="0.25">
      <c r="A61" s="4"/>
      <c r="B61" s="4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4"/>
      <c r="V61" s="4"/>
      <c r="W61" s="4"/>
    </row>
    <row r="62" spans="1:23" x14ac:dyDescent="0.25">
      <c r="A62" s="4"/>
      <c r="B62" s="4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4"/>
      <c r="V62" s="4"/>
      <c r="W62" s="4"/>
    </row>
    <row r="63" spans="1:23" x14ac:dyDescent="0.25">
      <c r="A63" s="4"/>
      <c r="B63" s="4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4"/>
      <c r="V63" s="4"/>
      <c r="W63" s="4"/>
    </row>
    <row r="64" spans="1:23" x14ac:dyDescent="0.25">
      <c r="A64" s="4"/>
      <c r="B64" s="4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4"/>
      <c r="V64" s="4"/>
      <c r="W64" s="4"/>
    </row>
    <row r="65" spans="1:23" x14ac:dyDescent="0.25">
      <c r="A65" s="4"/>
      <c r="B65" s="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4"/>
      <c r="V65" s="4"/>
      <c r="W65" s="4"/>
    </row>
    <row r="66" spans="1:23" x14ac:dyDescent="0.25">
      <c r="A66" s="4"/>
      <c r="B66" s="4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4"/>
      <c r="V66" s="4"/>
      <c r="W66" s="4"/>
    </row>
    <row r="67" spans="1:23" x14ac:dyDescent="0.25">
      <c r="A67" s="4"/>
      <c r="B67" s="4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4"/>
      <c r="V67" s="4"/>
      <c r="W67" s="4"/>
    </row>
    <row r="68" spans="1:23" x14ac:dyDescent="0.25">
      <c r="A68" s="4"/>
      <c r="B68" s="4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4"/>
      <c r="V68" s="4"/>
      <c r="W68" s="4"/>
    </row>
    <row r="69" spans="1:23" x14ac:dyDescent="0.25">
      <c r="A69" s="4"/>
      <c r="B69" s="4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4"/>
      <c r="V69" s="4"/>
      <c r="W69" s="4"/>
    </row>
    <row r="70" spans="1:23" x14ac:dyDescent="0.25">
      <c r="A70" s="4"/>
      <c r="B70" s="4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4"/>
      <c r="V70" s="4"/>
      <c r="W70" s="4"/>
    </row>
    <row r="71" spans="1:23" x14ac:dyDescent="0.25">
      <c r="A71" s="4"/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4"/>
      <c r="V71" s="4"/>
      <c r="W71" s="4"/>
    </row>
    <row r="72" spans="1:23" x14ac:dyDescent="0.25">
      <c r="A72" s="4"/>
      <c r="B72" s="4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4"/>
      <c r="V72" s="4"/>
      <c r="W72" s="4"/>
    </row>
    <row r="73" spans="1:23" x14ac:dyDescent="0.25">
      <c r="A73" s="4"/>
      <c r="B73" s="4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4"/>
      <c r="V73" s="4"/>
      <c r="W73" s="4"/>
    </row>
    <row r="74" spans="1:23" x14ac:dyDescent="0.25">
      <c r="A74" s="4"/>
      <c r="B74" s="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4"/>
      <c r="V74" s="4"/>
      <c r="W74" s="4"/>
    </row>
    <row r="75" spans="1:23" x14ac:dyDescent="0.25">
      <c r="A75" s="4"/>
      <c r="B75" s="4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4"/>
      <c r="V75" s="4"/>
      <c r="W75" s="4"/>
    </row>
    <row r="76" spans="1:23" x14ac:dyDescent="0.25">
      <c r="A76" s="4"/>
      <c r="B76" s="4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4"/>
      <c r="V76" s="4"/>
      <c r="W76" s="4"/>
    </row>
    <row r="77" spans="1:23" x14ac:dyDescent="0.25">
      <c r="A77" s="4"/>
      <c r="B77" s="4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4"/>
      <c r="V77" s="4"/>
      <c r="W77" s="4"/>
    </row>
    <row r="78" spans="1:23" x14ac:dyDescent="0.25">
      <c r="A78" s="4"/>
      <c r="B78" s="4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4"/>
      <c r="V78" s="4"/>
      <c r="W78" s="4"/>
    </row>
    <row r="79" spans="1:23" x14ac:dyDescent="0.25">
      <c r="A79" s="4"/>
      <c r="B79" s="4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4"/>
      <c r="V79" s="4"/>
      <c r="W79" s="4"/>
    </row>
    <row r="80" spans="1:23" x14ac:dyDescent="0.25">
      <c r="A80" s="4"/>
      <c r="B80" s="4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4"/>
      <c r="V80" s="4"/>
      <c r="W80" s="4"/>
    </row>
    <row r="81" spans="1:23" x14ac:dyDescent="0.25">
      <c r="A81" s="4"/>
      <c r="B81" s="4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4"/>
      <c r="V81" s="4"/>
      <c r="W81" s="4"/>
    </row>
    <row r="82" spans="1:23" x14ac:dyDescent="0.25">
      <c r="A82" s="4"/>
      <c r="B82" s="4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4"/>
      <c r="V82" s="4"/>
      <c r="W82" s="4"/>
    </row>
    <row r="83" spans="1:23" x14ac:dyDescent="0.25">
      <c r="A83" s="4"/>
      <c r="B83" s="4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4"/>
      <c r="V83" s="4"/>
      <c r="W83" s="4"/>
    </row>
    <row r="84" spans="1:23" x14ac:dyDescent="0.25">
      <c r="A84" s="4"/>
      <c r="B84" s="4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4"/>
      <c r="V84" s="4"/>
      <c r="W84" s="4"/>
    </row>
    <row r="85" spans="1:23" x14ac:dyDescent="0.25">
      <c r="A85" s="4"/>
      <c r="B85" s="4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4"/>
      <c r="V85" s="4"/>
      <c r="W85" s="4"/>
    </row>
    <row r="86" spans="1:23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</sheetData>
  <mergeCells count="33">
    <mergeCell ref="N2:S2"/>
    <mergeCell ref="D36:E36"/>
    <mergeCell ref="D38:E38"/>
    <mergeCell ref="A30:F30"/>
    <mergeCell ref="A31:F31"/>
    <mergeCell ref="C16:C18"/>
    <mergeCell ref="A23:C23"/>
    <mergeCell ref="A29:G29"/>
    <mergeCell ref="A26:C26"/>
    <mergeCell ref="C11:D11"/>
    <mergeCell ref="A3:I3"/>
    <mergeCell ref="A8:S8"/>
    <mergeCell ref="A4:I4"/>
    <mergeCell ref="A7:S7"/>
    <mergeCell ref="A5:S5"/>
    <mergeCell ref="A6:S6"/>
    <mergeCell ref="C12:D12"/>
    <mergeCell ref="C13:D13"/>
    <mergeCell ref="C14:D14"/>
    <mergeCell ref="A21:C21"/>
    <mergeCell ref="A16:A18"/>
    <mergeCell ref="B16:B18"/>
    <mergeCell ref="D16:G16"/>
    <mergeCell ref="D17:D18"/>
    <mergeCell ref="E17:G17"/>
    <mergeCell ref="N15:O15"/>
    <mergeCell ref="P15:Q15"/>
    <mergeCell ref="H16:S16"/>
    <mergeCell ref="A24:C24"/>
    <mergeCell ref="A25:C25"/>
    <mergeCell ref="I17:S17"/>
    <mergeCell ref="H17:H18"/>
    <mergeCell ref="A20:C20"/>
  </mergeCells>
  <dataValidations count="1">
    <dataValidation type="list" allowBlank="1" showInputMessage="1" showErrorMessage="1" sqref="H24 H22">
      <formula1>$H$22:$H$24</formula1>
    </dataValidation>
  </dataValidations>
  <printOptions horizontalCentered="1"/>
  <pageMargins left="0.23622047244094491" right="0.23622047244094491" top="0.78740157480314965" bottom="0.39370078740157483" header="0.15748031496062992" footer="0.15748031496062992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 </vt:lpstr>
      <vt:lpstr>'РНЦ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2023-11-28T00:39:42Z</dcterms:modified>
</cp:coreProperties>
</file>